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sebastienhure/Dropbox/ELEVEN ASSOCIATION/FFTT confidentiel/"/>
    </mc:Choice>
  </mc:AlternateContent>
  <xr:revisionPtr revIDLastSave="0" documentId="13_ncr:1_{E15F63F6-808B-6F4D-ACE3-69715BC97CDF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Feuil3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C10" i="1"/>
  <c r="C27" i="1"/>
  <c r="C23" i="1"/>
  <c r="C9" i="1"/>
  <c r="G38" i="1"/>
  <c r="G14" i="1"/>
  <c r="C31" i="1"/>
  <c r="C13" i="1"/>
  <c r="G9" i="1"/>
  <c r="G17" i="1"/>
  <c r="G34" i="1"/>
  <c r="G30" i="1"/>
  <c r="C8" i="1" l="1"/>
  <c r="C52" i="1" s="1"/>
  <c r="G52" i="1"/>
</calcChain>
</file>

<file path=xl/sharedStrings.xml><?xml version="1.0" encoding="utf-8"?>
<sst xmlns="http://schemas.openxmlformats.org/spreadsheetml/2006/main" count="91" uniqueCount="85">
  <si>
    <t>budget prévisionnel</t>
  </si>
  <si>
    <t>Charges</t>
  </si>
  <si>
    <t>Produits</t>
  </si>
  <si>
    <t>CHARGES D'EXPLOITATION</t>
  </si>
  <si>
    <t>PRODUITS D'EXPLOITATION</t>
  </si>
  <si>
    <t>ACHAT</t>
  </si>
  <si>
    <t>REMUNERATION DES SERVICES</t>
  </si>
  <si>
    <t>Participation des usagers</t>
  </si>
  <si>
    <t>Ateliers</t>
  </si>
  <si>
    <t>Expositions</t>
  </si>
  <si>
    <t>Autres (achats éléments d'exposition)</t>
  </si>
  <si>
    <t>Location de matériel</t>
  </si>
  <si>
    <t>SERVICES EXTERNES</t>
  </si>
  <si>
    <t>Structures, associations</t>
  </si>
  <si>
    <t>Sous-traitance générale</t>
  </si>
  <si>
    <t>Prestations de services</t>
  </si>
  <si>
    <t>Formation des bénévoles</t>
  </si>
  <si>
    <t>Autres (activités annexes)</t>
  </si>
  <si>
    <t>SUBVENTIONS DE PROJET(S)</t>
  </si>
  <si>
    <t>Travaux d'entretien et de préparation</t>
  </si>
  <si>
    <t>ETAT</t>
  </si>
  <si>
    <t>Primes d'assurance</t>
  </si>
  <si>
    <t>Documentation</t>
  </si>
  <si>
    <t>Etudes de recherche</t>
  </si>
  <si>
    <t xml:space="preserve">Autres </t>
  </si>
  <si>
    <t>AUTRES SERVICES EXTERNES</t>
  </si>
  <si>
    <t>Honoraires, rémunération d'intermédiaires</t>
  </si>
  <si>
    <t>Emplois aidés par l'Etat (CES, CEJ…)</t>
  </si>
  <si>
    <t>Transports liés aux activités et à l'animation</t>
  </si>
  <si>
    <t>Acsé</t>
  </si>
  <si>
    <t>Poste FONJEP FASILD</t>
  </si>
  <si>
    <t>Frais postaux - Téléphone</t>
  </si>
  <si>
    <t>FONDS EUROPEENS</t>
  </si>
  <si>
    <t>IMPOTS ET TAXES</t>
  </si>
  <si>
    <t>COLLECTIVITES TERRITORIALES</t>
  </si>
  <si>
    <t>FRAIS DE PERSONNELS</t>
  </si>
  <si>
    <t>Salaires bruts</t>
  </si>
  <si>
    <t>Département(s)</t>
  </si>
  <si>
    <t>Charges sociales de l'employeur</t>
  </si>
  <si>
    <t>Commune(s)</t>
  </si>
  <si>
    <t>Autres (à préciser)</t>
  </si>
  <si>
    <t>ORGANISMES SEMI-PUBLICS</t>
  </si>
  <si>
    <t>AUTRES CHARG. DE GES. COURANTE</t>
  </si>
  <si>
    <t>Caisse d'allocations familiales</t>
  </si>
  <si>
    <t>DOTATIONS D'EXPLOITATION</t>
  </si>
  <si>
    <t>Caisse des dépôts et consignations</t>
  </si>
  <si>
    <t>Dotation aux amortissements</t>
  </si>
  <si>
    <t>Autre (O.I.F)</t>
  </si>
  <si>
    <t>Dotation aux provisions</t>
  </si>
  <si>
    <t>SUBVENTIONS PRIVEES</t>
  </si>
  <si>
    <t>CHARGES FINANCIERES</t>
  </si>
  <si>
    <t>AUTRES PRODUITS 
DE GESTION COURANTE</t>
  </si>
  <si>
    <t>CHARGES EXCEPTIONNELLES</t>
  </si>
  <si>
    <t>Participation des adhérents 
(cotisations, participation aux frais d'utilisation)</t>
  </si>
  <si>
    <t>Créances irrécouvrables</t>
  </si>
  <si>
    <t>PRODUITS FINANCIERS</t>
  </si>
  <si>
    <t>Charges sur exercices antérieurs</t>
  </si>
  <si>
    <t>Autres charges exceptionnelles</t>
  </si>
  <si>
    <t>PRODUITS EXCEPTIONNELS</t>
  </si>
  <si>
    <t>DOTATIONS EXCEPTIONNELLES</t>
  </si>
  <si>
    <t>Dotation pour réserve de trésorerie</t>
  </si>
  <si>
    <t>REPRISES SUR AMORTISSEMENTS 
ET PROVISIONS</t>
  </si>
  <si>
    <t>Autres dotations exceptionnelles</t>
  </si>
  <si>
    <t>TOTAL DES CHARGES</t>
  </si>
  <si>
    <t>TOTAL DES PRODUITS</t>
  </si>
  <si>
    <t>Excédent de fonctionnement</t>
  </si>
  <si>
    <t>Déficit de fonctionnement</t>
  </si>
  <si>
    <t>IMPOTS SUR LES BENEFICES</t>
  </si>
  <si>
    <t>TOTAL GENERAL</t>
  </si>
  <si>
    <t>FDVA</t>
  </si>
  <si>
    <t xml:space="preserve">ANS - Section handi </t>
  </si>
  <si>
    <t xml:space="preserve">ANS- disciplines olympique </t>
  </si>
  <si>
    <t>FFTT-CH France VR</t>
  </si>
  <si>
    <t>budget prévisionnel -Décembre 2022</t>
  </si>
  <si>
    <t>Autres (Frais divers: banques, etc,)-6238</t>
  </si>
  <si>
    <t>Région(s)-CREPS</t>
  </si>
  <si>
    <t>Autres (à préciser)-</t>
  </si>
  <si>
    <t>PAD</t>
  </si>
  <si>
    <t>Ecran</t>
  </si>
  <si>
    <t xml:space="preserve">Locations immobilières- gymnase *2 jours </t>
  </si>
  <si>
    <t>Publicité - Publications- (zycria + Affiche FFTT)</t>
  </si>
  <si>
    <t>Missions et réceptions (chambres + invités 1000)</t>
  </si>
  <si>
    <t xml:space="preserve">T Shirt </t>
  </si>
  <si>
    <t>ANS-</t>
  </si>
  <si>
    <t xml:space="preserve">DRAC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</si>
</sst>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Arial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2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73">
    <xf numFmtId="0" fontId="0" fillId="0" borderId="0" xfId="0" applyFont="1" applyAlignment="1"/>
    <xf numFmtId="0" fontId="0" fillId="0" borderId="0" xfId="0" applyNumberFormat="1" applyFont="1" applyAlignment="1"/>
    <xf numFmtId="0" fontId="2" fillId="3" borderId="7" xfId="0" applyFont="1" applyFill="1" applyBorder="1" applyAlignment="1">
      <alignment horizontal="left"/>
    </xf>
    <xf numFmtId="0" fontId="0" fillId="3" borderId="7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left" vertical="top"/>
    </xf>
    <xf numFmtId="0" fontId="0" fillId="3" borderId="15" xfId="0" applyFont="1" applyFill="1" applyBorder="1" applyAlignment="1">
      <alignment horizontal="left" vertical="top"/>
    </xf>
    <xf numFmtId="0" fontId="4" fillId="7" borderId="14" xfId="0" applyNumberFormat="1" applyFont="1" applyFill="1" applyBorder="1" applyAlignment="1">
      <alignment horizontal="left" vertical="top"/>
    </xf>
    <xf numFmtId="49" fontId="4" fillId="7" borderId="14" xfId="0" applyNumberFormat="1" applyFont="1" applyFill="1" applyBorder="1" applyAlignment="1">
      <alignment horizontal="left" vertical="top"/>
    </xf>
    <xf numFmtId="3" fontId="4" fillId="7" borderId="14" xfId="0" applyNumberFormat="1" applyFont="1" applyFill="1" applyBorder="1" applyAlignment="1">
      <alignment horizontal="right" vertical="top"/>
    </xf>
    <xf numFmtId="3" fontId="4" fillId="3" borderId="15" xfId="0" applyNumberFormat="1" applyFont="1" applyFill="1" applyBorder="1" applyAlignment="1">
      <alignment horizontal="right" vertical="top"/>
    </xf>
    <xf numFmtId="49" fontId="5" fillId="3" borderId="14" xfId="0" applyNumberFormat="1" applyFont="1" applyFill="1" applyBorder="1" applyAlignment="1">
      <alignment horizontal="left" vertical="top"/>
    </xf>
    <xf numFmtId="3" fontId="0" fillId="3" borderId="14" xfId="0" applyNumberFormat="1" applyFont="1" applyFill="1" applyBorder="1" applyAlignment="1">
      <alignment horizontal="right" vertical="top"/>
    </xf>
    <xf numFmtId="3" fontId="0" fillId="3" borderId="15" xfId="0" applyNumberFormat="1" applyFont="1" applyFill="1" applyBorder="1" applyAlignment="1">
      <alignment horizontal="right" vertical="top"/>
    </xf>
    <xf numFmtId="0" fontId="0" fillId="3" borderId="14" xfId="0" applyFont="1" applyFill="1" applyBorder="1" applyAlignment="1">
      <alignment horizontal="right" vertical="top"/>
    </xf>
    <xf numFmtId="0" fontId="6" fillId="7" borderId="14" xfId="0" applyNumberFormat="1" applyFont="1" applyFill="1" applyBorder="1" applyAlignment="1">
      <alignment horizontal="left" vertical="top"/>
    </xf>
    <xf numFmtId="0" fontId="0" fillId="3" borderId="15" xfId="0" applyFont="1" applyFill="1" applyBorder="1" applyAlignment="1">
      <alignment horizontal="right" vertical="top"/>
    </xf>
    <xf numFmtId="0" fontId="0" fillId="3" borderId="14" xfId="0" applyNumberFormat="1" applyFont="1" applyFill="1" applyBorder="1" applyAlignment="1">
      <alignment horizontal="right" vertical="top"/>
    </xf>
    <xf numFmtId="0" fontId="0" fillId="3" borderId="14" xfId="0" applyFont="1" applyFill="1" applyBorder="1" applyAlignment="1"/>
    <xf numFmtId="49" fontId="0" fillId="3" borderId="14" xfId="0" applyNumberFormat="1" applyFont="1" applyFill="1" applyBorder="1" applyAlignment="1">
      <alignment horizontal="left" vertical="top"/>
    </xf>
    <xf numFmtId="3" fontId="4" fillId="3" borderId="14" xfId="0" applyNumberFormat="1" applyFont="1" applyFill="1" applyBorder="1" applyAlignment="1">
      <alignment horizontal="right" vertical="top"/>
    </xf>
    <xf numFmtId="0" fontId="4" fillId="7" borderId="14" xfId="0" applyFont="1" applyFill="1" applyBorder="1" applyAlignment="1">
      <alignment horizontal="right" vertical="top"/>
    </xf>
    <xf numFmtId="0" fontId="4" fillId="7" borderId="14" xfId="0" applyNumberFormat="1" applyFont="1" applyFill="1" applyBorder="1" applyAlignment="1">
      <alignment horizontal="right" vertical="top"/>
    </xf>
    <xf numFmtId="0" fontId="4" fillId="3" borderId="15" xfId="0" applyFont="1" applyFill="1" applyBorder="1" applyAlignment="1">
      <alignment horizontal="right" vertical="top"/>
    </xf>
    <xf numFmtId="49" fontId="6" fillId="7" borderId="14" xfId="0" applyNumberFormat="1" applyFont="1" applyFill="1" applyBorder="1" applyAlignment="1">
      <alignment horizontal="left" vertical="top"/>
    </xf>
    <xf numFmtId="0" fontId="0" fillId="7" borderId="14" xfId="0" applyNumberFormat="1" applyFont="1" applyFill="1" applyBorder="1" applyAlignment="1">
      <alignment horizontal="right" vertical="top"/>
    </xf>
    <xf numFmtId="0" fontId="5" fillId="3" borderId="14" xfId="0" applyNumberFormat="1" applyFont="1" applyFill="1" applyBorder="1" applyAlignment="1">
      <alignment horizontal="right" vertical="top"/>
    </xf>
    <xf numFmtId="0" fontId="5" fillId="3" borderId="15" xfId="0" applyFont="1" applyFill="1" applyBorder="1" applyAlignment="1">
      <alignment horizontal="right" vertical="top"/>
    </xf>
    <xf numFmtId="0" fontId="5" fillId="3" borderId="14" xfId="0" applyFont="1" applyFill="1" applyBorder="1" applyAlignment="1">
      <alignment horizontal="right" vertical="top"/>
    </xf>
    <xf numFmtId="3" fontId="7" fillId="3" borderId="14" xfId="0" applyNumberFormat="1" applyFont="1" applyFill="1" applyBorder="1" applyAlignment="1">
      <alignment horizontal="right" vertical="top"/>
    </xf>
    <xf numFmtId="0" fontId="0" fillId="3" borderId="20" xfId="0" applyFont="1" applyFill="1" applyBorder="1" applyAlignment="1"/>
    <xf numFmtId="0" fontId="0" fillId="3" borderId="21" xfId="0" applyFont="1" applyFill="1" applyBorder="1" applyAlignment="1"/>
    <xf numFmtId="0" fontId="4" fillId="4" borderId="14" xfId="0" applyNumberFormat="1" applyFont="1" applyFill="1" applyBorder="1" applyAlignment="1">
      <alignment horizontal="left" vertical="top"/>
    </xf>
    <xf numFmtId="49" fontId="4" fillId="4" borderId="14" xfId="0" applyNumberFormat="1" applyFont="1" applyFill="1" applyBorder="1" applyAlignment="1">
      <alignment horizontal="left" vertical="top"/>
    </xf>
    <xf numFmtId="3" fontId="4" fillId="4" borderId="14" xfId="0" applyNumberFormat="1" applyFont="1" applyFill="1" applyBorder="1" applyAlignment="1">
      <alignment horizontal="right" vertical="top"/>
    </xf>
    <xf numFmtId="3" fontId="4" fillId="3" borderId="17" xfId="0" applyNumberFormat="1" applyFont="1" applyFill="1" applyBorder="1" applyAlignment="1">
      <alignment horizontal="right" vertical="top"/>
    </xf>
    <xf numFmtId="49" fontId="4" fillId="5" borderId="14" xfId="0" applyNumberFormat="1" applyFont="1" applyFill="1" applyBorder="1" applyAlignment="1">
      <alignment horizontal="left" vertical="top"/>
    </xf>
    <xf numFmtId="3" fontId="4" fillId="5" borderId="14" xfId="0" applyNumberFormat="1" applyFont="1" applyFill="1" applyBorder="1" applyAlignment="1">
      <alignment horizontal="right" vertical="top"/>
    </xf>
    <xf numFmtId="0" fontId="0" fillId="3" borderId="7" xfId="0" applyFont="1" applyFill="1" applyBorder="1" applyAlignment="1"/>
    <xf numFmtId="0" fontId="0" fillId="3" borderId="13" xfId="0" applyNumberFormat="1" applyFont="1" applyFill="1" applyBorder="1" applyAlignment="1">
      <alignment horizontal="right" vertical="top"/>
    </xf>
    <xf numFmtId="0" fontId="0" fillId="3" borderId="17" xfId="0" applyFont="1" applyFill="1" applyBorder="1" applyAlignment="1">
      <alignment horizontal="right" vertical="top"/>
    </xf>
    <xf numFmtId="49" fontId="3" fillId="4" borderId="10" xfId="0" applyNumberFormat="1" applyFont="1" applyFill="1" applyBorder="1" applyAlignment="1">
      <alignment horizontal="left" vertical="top"/>
    </xf>
    <xf numFmtId="0" fontId="0" fillId="4" borderId="11" xfId="0" applyFont="1" applyFill="1" applyBorder="1" applyAlignment="1">
      <alignment horizontal="left" vertical="top"/>
    </xf>
    <xf numFmtId="0" fontId="0" fillId="4" borderId="12" xfId="0" applyFont="1" applyFill="1" applyBorder="1" applyAlignment="1">
      <alignment horizontal="left" vertical="top"/>
    </xf>
    <xf numFmtId="49" fontId="3" fillId="5" borderId="14" xfId="0" applyNumberFormat="1" applyFont="1" applyFill="1" applyBorder="1" applyAlignment="1">
      <alignment horizontal="left" vertical="top"/>
    </xf>
    <xf numFmtId="0" fontId="0" fillId="5" borderId="14" xfId="0" applyFont="1" applyFill="1" applyBorder="1" applyAlignment="1">
      <alignment horizontal="left" vertical="top"/>
    </xf>
    <xf numFmtId="49" fontId="0" fillId="6" borderId="10" xfId="0" applyNumberFormat="1" applyFont="1" applyFill="1" applyBorder="1" applyAlignment="1">
      <alignment horizontal="left" vertical="top"/>
    </xf>
    <xf numFmtId="0" fontId="0" fillId="6" borderId="11" xfId="0" applyFont="1" applyFill="1" applyBorder="1" applyAlignment="1">
      <alignment horizontal="left" vertical="top"/>
    </xf>
    <xf numFmtId="0" fontId="0" fillId="6" borderId="12" xfId="0" applyFont="1" applyFill="1" applyBorder="1" applyAlignment="1">
      <alignment horizontal="left" vertical="top"/>
    </xf>
    <xf numFmtId="0" fontId="0" fillId="6" borderId="16" xfId="0" applyFont="1" applyFill="1" applyBorder="1" applyAlignment="1">
      <alignment horizontal="left" vertical="top"/>
    </xf>
    <xf numFmtId="0" fontId="0" fillId="3" borderId="13" xfId="0" applyFont="1" applyFill="1" applyBorder="1" applyAlignment="1">
      <alignment horizontal="left" vertical="top"/>
    </xf>
    <xf numFmtId="0" fontId="0" fillId="3" borderId="15" xfId="0" applyFont="1" applyFill="1" applyBorder="1" applyAlignment="1">
      <alignment horizontal="left" vertical="top"/>
    </xf>
    <xf numFmtId="0" fontId="0" fillId="3" borderId="17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/>
    </xf>
    <xf numFmtId="0" fontId="5" fillId="3" borderId="17" xfId="0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left" vertical="top"/>
    </xf>
    <xf numFmtId="0" fontId="4" fillId="3" borderId="15" xfId="0" applyFont="1" applyFill="1" applyBorder="1" applyAlignment="1">
      <alignment horizontal="left" vertical="top"/>
    </xf>
    <xf numFmtId="0" fontId="4" fillId="3" borderId="17" xfId="0" applyFont="1" applyFill="1" applyBorder="1" applyAlignment="1">
      <alignment horizontal="left" vertical="top"/>
    </xf>
    <xf numFmtId="49" fontId="2" fillId="3" borderId="8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9" fontId="4" fillId="7" borderId="18" xfId="0" applyNumberFormat="1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18" xfId="0" applyFont="1" applyFill="1" applyBorder="1" applyAlignment="1">
      <alignment horizontal="right" vertical="top"/>
    </xf>
    <xf numFmtId="0" fontId="4" fillId="7" borderId="19" xfId="0" applyFont="1" applyFill="1" applyBorder="1" applyAlignment="1">
      <alignment horizontal="right" vertical="top"/>
    </xf>
    <xf numFmtId="0" fontId="0" fillId="7" borderId="19" xfId="0" applyFont="1" applyFill="1" applyBorder="1" applyAlignment="1">
      <alignment horizontal="left" vertical="top"/>
    </xf>
    <xf numFmtId="0" fontId="4" fillId="7" borderId="18" xfId="0" applyNumberFormat="1" applyFont="1" applyFill="1" applyBorder="1" applyAlignment="1">
      <alignment horizontal="right" vertical="top"/>
    </xf>
    <xf numFmtId="49" fontId="5" fillId="3" borderId="13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C99FF"/>
      <rgbColor rgb="FFAAAAAA"/>
      <rgbColor rgb="FFFFFFFF"/>
      <rgbColor rgb="FFFF99CC"/>
      <rgbColor rgb="FFFFCC00"/>
      <rgbColor rgb="FF969696"/>
      <rgbColor rgb="FFC0C0C0"/>
      <rgbColor rgb="FFDD08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showGridLines="0" tabSelected="1" topLeftCell="A21" workbookViewId="0">
      <selection activeCell="M28" sqref="M28"/>
    </sheetView>
  </sheetViews>
  <sheetFormatPr baseColWidth="10" defaultColWidth="10.83203125" defaultRowHeight="12.75" customHeight="1" x14ac:dyDescent="0.15"/>
  <cols>
    <col min="1" max="1" width="3.1640625" style="1" bestFit="1" customWidth="1"/>
    <col min="2" max="2" width="31.33203125" style="1" customWidth="1"/>
    <col min="3" max="3" width="14" style="1" customWidth="1"/>
    <col min="4" max="4" width="3.83203125" style="1" customWidth="1"/>
    <col min="5" max="5" width="3.6640625" style="1" customWidth="1"/>
    <col min="6" max="6" width="32.1640625" style="1" customWidth="1"/>
    <col min="7" max="7" width="10" style="1" customWidth="1"/>
    <col min="8" max="8" width="10.83203125" style="1" customWidth="1"/>
    <col min="9" max="16384" width="10.83203125" style="1"/>
  </cols>
  <sheetData>
    <row r="1" spans="1:7" ht="25.5" customHeight="1" x14ac:dyDescent="0.15">
      <c r="A1" s="55" t="s">
        <v>72</v>
      </c>
      <c r="B1" s="56"/>
      <c r="C1" s="56"/>
      <c r="D1" s="56"/>
      <c r="E1" s="56"/>
      <c r="F1" s="56"/>
      <c r="G1" s="57"/>
    </row>
    <row r="2" spans="1:7" ht="21" customHeight="1" x14ac:dyDescent="0.15">
      <c r="A2" s="58" t="s">
        <v>0</v>
      </c>
      <c r="B2" s="59"/>
      <c r="C2" s="59"/>
      <c r="D2" s="59"/>
      <c r="E2" s="59"/>
      <c r="F2" s="59"/>
      <c r="G2" s="60"/>
    </row>
    <row r="3" spans="1:7" ht="30.75" customHeight="1" x14ac:dyDescent="0.2">
      <c r="A3" s="2"/>
      <c r="B3" s="3"/>
      <c r="C3" s="3"/>
      <c r="D3" s="3"/>
      <c r="E3" s="3"/>
      <c r="F3" s="3"/>
      <c r="G3" s="3"/>
    </row>
    <row r="4" spans="1:7" ht="30.75" customHeight="1" x14ac:dyDescent="0.2">
      <c r="A4" s="64" t="s">
        <v>73</v>
      </c>
      <c r="B4" s="65"/>
      <c r="C4" s="65"/>
      <c r="D4" s="65"/>
      <c r="E4" s="65"/>
      <c r="F4" s="65"/>
      <c r="G4" s="65"/>
    </row>
    <row r="5" spans="1:7" ht="12" customHeight="1" x14ac:dyDescent="0.2">
      <c r="A5" s="4"/>
      <c r="B5" s="4"/>
      <c r="C5" s="4"/>
      <c r="D5" s="4"/>
      <c r="E5" s="4"/>
      <c r="F5" s="4"/>
      <c r="G5" s="4"/>
    </row>
    <row r="6" spans="1:7" ht="18.5" customHeight="1" x14ac:dyDescent="0.15">
      <c r="A6" s="41" t="s">
        <v>1</v>
      </c>
      <c r="B6" s="42"/>
      <c r="C6" s="43"/>
      <c r="D6" s="5"/>
      <c r="E6" s="44" t="s">
        <v>2</v>
      </c>
      <c r="F6" s="45"/>
      <c r="G6" s="45"/>
    </row>
    <row r="7" spans="1:7" ht="13.75" customHeight="1" x14ac:dyDescent="0.15">
      <c r="A7" s="46" t="s">
        <v>3</v>
      </c>
      <c r="B7" s="47"/>
      <c r="C7" s="48"/>
      <c r="D7" s="6"/>
      <c r="E7" s="46" t="s">
        <v>4</v>
      </c>
      <c r="F7" s="47"/>
      <c r="G7" s="49"/>
    </row>
    <row r="8" spans="1:7" ht="13.75" customHeight="1" x14ac:dyDescent="0.15">
      <c r="A8" s="7">
        <v>60</v>
      </c>
      <c r="B8" s="8" t="s">
        <v>5</v>
      </c>
      <c r="C8" s="9">
        <f>SUM(C9:C12)</f>
        <v>3560</v>
      </c>
      <c r="D8" s="10"/>
      <c r="E8" s="7">
        <v>70</v>
      </c>
      <c r="F8" s="8" t="s">
        <v>6</v>
      </c>
      <c r="G8" s="9">
        <f>G9+G14+G15</f>
        <v>6700</v>
      </c>
    </row>
    <row r="9" spans="1:7" ht="13.75" customHeight="1" x14ac:dyDescent="0.15">
      <c r="A9" s="50"/>
      <c r="B9" s="11" t="s">
        <v>77</v>
      </c>
      <c r="C9" s="12">
        <f>14*40</f>
        <v>560</v>
      </c>
      <c r="D9" s="13"/>
      <c r="E9" s="50"/>
      <c r="F9" s="11" t="s">
        <v>7</v>
      </c>
      <c r="G9" s="14">
        <f>25*40</f>
        <v>1000</v>
      </c>
    </row>
    <row r="10" spans="1:7" ht="13.75" customHeight="1" x14ac:dyDescent="0.15">
      <c r="A10" s="51"/>
      <c r="B10" s="11" t="s">
        <v>82</v>
      </c>
      <c r="C10" s="12">
        <f>60*15</f>
        <v>900</v>
      </c>
      <c r="D10" s="13"/>
      <c r="E10" s="51"/>
      <c r="F10" s="11" t="s">
        <v>8</v>
      </c>
      <c r="G10" s="12"/>
    </row>
    <row r="11" spans="1:7" ht="13.75" customHeight="1" x14ac:dyDescent="0.15">
      <c r="A11" s="51"/>
      <c r="B11" s="11" t="s">
        <v>78</v>
      </c>
      <c r="C11" s="12">
        <v>2000</v>
      </c>
      <c r="D11" s="13"/>
      <c r="E11" s="51"/>
      <c r="F11" s="11" t="s">
        <v>9</v>
      </c>
      <c r="G11" s="12"/>
    </row>
    <row r="12" spans="1:7" ht="13.75" customHeight="1" x14ac:dyDescent="0.15">
      <c r="A12" s="52"/>
      <c r="B12" s="11" t="s">
        <v>10</v>
      </c>
      <c r="C12" s="12">
        <v>100</v>
      </c>
      <c r="D12" s="13"/>
      <c r="E12" s="51"/>
      <c r="F12" s="11" t="s">
        <v>11</v>
      </c>
      <c r="G12" s="14"/>
    </row>
    <row r="13" spans="1:7" ht="13.75" customHeight="1" x14ac:dyDescent="0.15">
      <c r="A13" s="7">
        <v>61</v>
      </c>
      <c r="B13" s="8" t="s">
        <v>12</v>
      </c>
      <c r="C13" s="9">
        <f>SUM(C14:C22)</f>
        <v>4000</v>
      </c>
      <c r="D13" s="10"/>
      <c r="E13" s="51"/>
      <c r="F13" s="11" t="s">
        <v>13</v>
      </c>
      <c r="G13" s="14"/>
    </row>
    <row r="14" spans="1:7" ht="13.75" customHeight="1" x14ac:dyDescent="0.15">
      <c r="A14" s="50"/>
      <c r="B14" s="11" t="s">
        <v>14</v>
      </c>
      <c r="C14" s="12">
        <v>2000</v>
      </c>
      <c r="D14" s="13"/>
      <c r="E14" s="51"/>
      <c r="F14" s="11" t="s">
        <v>15</v>
      </c>
      <c r="G14" s="12">
        <f>60*2*40</f>
        <v>4800</v>
      </c>
    </row>
    <row r="15" spans="1:7" ht="13.75" customHeight="1" x14ac:dyDescent="0.15">
      <c r="A15" s="51"/>
      <c r="B15" s="11" t="s">
        <v>16</v>
      </c>
      <c r="C15" s="12"/>
      <c r="D15" s="13"/>
      <c r="E15" s="52"/>
      <c r="F15" s="11" t="s">
        <v>17</v>
      </c>
      <c r="G15" s="12">
        <v>900</v>
      </c>
    </row>
    <row r="16" spans="1:7" ht="13.75" customHeight="1" x14ac:dyDescent="0.15">
      <c r="A16" s="51"/>
      <c r="B16" s="11" t="s">
        <v>79</v>
      </c>
      <c r="C16" s="12">
        <v>2000</v>
      </c>
      <c r="D16" s="13"/>
      <c r="E16" s="15">
        <v>74</v>
      </c>
      <c r="F16" s="8" t="s">
        <v>18</v>
      </c>
      <c r="G16" s="9"/>
    </row>
    <row r="17" spans="1:7" ht="13.75" customHeight="1" x14ac:dyDescent="0.15">
      <c r="A17" s="51"/>
      <c r="B17" s="11" t="s">
        <v>19</v>
      </c>
      <c r="C17" s="14"/>
      <c r="D17" s="16"/>
      <c r="E17" s="50"/>
      <c r="F17" s="8" t="s">
        <v>20</v>
      </c>
      <c r="G17" s="9">
        <f>G18+G19+G23</f>
        <v>0</v>
      </c>
    </row>
    <row r="18" spans="1:7" ht="13.75" customHeight="1" x14ac:dyDescent="0.15">
      <c r="A18" s="51"/>
      <c r="B18" s="11" t="s">
        <v>21</v>
      </c>
      <c r="C18" s="12"/>
      <c r="D18" s="13"/>
      <c r="E18" s="51"/>
      <c r="F18" s="11" t="s">
        <v>70</v>
      </c>
      <c r="G18" s="17"/>
    </row>
    <row r="19" spans="1:7" ht="13.75" customHeight="1" x14ac:dyDescent="0.15">
      <c r="A19" s="51"/>
      <c r="B19" s="11" t="s">
        <v>22</v>
      </c>
      <c r="C19" s="12"/>
      <c r="D19" s="13"/>
      <c r="E19" s="51"/>
      <c r="F19" s="11" t="s">
        <v>27</v>
      </c>
      <c r="G19" s="14"/>
    </row>
    <row r="20" spans="1:7" ht="13.75" customHeight="1" x14ac:dyDescent="0.15">
      <c r="A20" s="51"/>
      <c r="B20" s="11" t="s">
        <v>23</v>
      </c>
      <c r="C20" s="12"/>
      <c r="D20" s="13"/>
      <c r="E20" s="51"/>
      <c r="F20" s="11" t="s">
        <v>71</v>
      </c>
      <c r="G20" s="12"/>
    </row>
    <row r="21" spans="1:7" ht="13.75" customHeight="1" x14ac:dyDescent="0.15">
      <c r="A21" s="51"/>
      <c r="B21" s="11" t="s">
        <v>24</v>
      </c>
      <c r="C21" s="12"/>
      <c r="D21" s="13"/>
      <c r="E21" s="51"/>
      <c r="F21" s="11" t="s">
        <v>84</v>
      </c>
      <c r="G21" s="12"/>
    </row>
    <row r="22" spans="1:7" ht="13.75" customHeight="1" x14ac:dyDescent="0.15">
      <c r="A22" s="52"/>
      <c r="B22" s="18"/>
      <c r="C22" s="12"/>
      <c r="D22" s="13"/>
      <c r="E22" s="51"/>
      <c r="F22" s="11" t="s">
        <v>83</v>
      </c>
      <c r="G22" s="14"/>
    </row>
    <row r="23" spans="1:7" ht="13.75" customHeight="1" x14ac:dyDescent="0.15">
      <c r="A23" s="7">
        <v>62</v>
      </c>
      <c r="B23" s="8" t="s">
        <v>25</v>
      </c>
      <c r="C23" s="9">
        <f>SUM(C24:C29)</f>
        <v>16700</v>
      </c>
      <c r="D23" s="10"/>
      <c r="E23" s="51"/>
      <c r="F23" s="11" t="s">
        <v>69</v>
      </c>
      <c r="G23" s="12"/>
    </row>
    <row r="24" spans="1:7" ht="13.75" customHeight="1" x14ac:dyDescent="0.15">
      <c r="A24" s="50"/>
      <c r="B24" s="11" t="s">
        <v>26</v>
      </c>
      <c r="C24" s="12"/>
      <c r="D24" s="13"/>
      <c r="E24" s="51"/>
      <c r="F24" s="11" t="s">
        <v>27</v>
      </c>
      <c r="G24" s="14"/>
    </row>
    <row r="25" spans="1:7" ht="13.75" customHeight="1" x14ac:dyDescent="0.15">
      <c r="A25" s="51"/>
      <c r="B25" s="11" t="s">
        <v>80</v>
      </c>
      <c r="C25" s="12">
        <v>2700</v>
      </c>
      <c r="D25" s="13"/>
      <c r="E25" s="51"/>
      <c r="F25" s="11" t="s">
        <v>76</v>
      </c>
      <c r="G25" s="12"/>
    </row>
    <row r="26" spans="1:7" ht="13.75" customHeight="1" x14ac:dyDescent="0.15">
      <c r="A26" s="51"/>
      <c r="B26" s="11" t="s">
        <v>28</v>
      </c>
      <c r="C26" s="12">
        <v>2000</v>
      </c>
      <c r="D26" s="13"/>
      <c r="E26" s="51"/>
      <c r="F26" s="19" t="s">
        <v>29</v>
      </c>
      <c r="G26" s="12"/>
    </row>
    <row r="27" spans="1:7" ht="13.75" customHeight="1" x14ac:dyDescent="0.15">
      <c r="A27" s="51"/>
      <c r="B27" s="11" t="s">
        <v>81</v>
      </c>
      <c r="C27" s="12">
        <f>60*50*2+1000</f>
        <v>7000</v>
      </c>
      <c r="D27" s="13"/>
      <c r="E27" s="51"/>
      <c r="F27" s="11" t="s">
        <v>30</v>
      </c>
      <c r="G27" s="20"/>
    </row>
    <row r="28" spans="1:7" ht="13.75" customHeight="1" x14ac:dyDescent="0.15">
      <c r="A28" s="51"/>
      <c r="B28" s="11" t="s">
        <v>31</v>
      </c>
      <c r="C28" s="12"/>
      <c r="D28" s="13"/>
      <c r="E28" s="51"/>
      <c r="F28" s="18"/>
      <c r="G28" s="14"/>
    </row>
    <row r="29" spans="1:7" ht="13.75" customHeight="1" x14ac:dyDescent="0.15">
      <c r="A29" s="52"/>
      <c r="B29" s="11" t="s">
        <v>74</v>
      </c>
      <c r="C29" s="12">
        <v>5000</v>
      </c>
      <c r="D29" s="13"/>
      <c r="E29" s="51"/>
      <c r="F29" s="8" t="s">
        <v>32</v>
      </c>
      <c r="G29" s="21"/>
    </row>
    <row r="30" spans="1:7" ht="13.75" customHeight="1" x14ac:dyDescent="0.15">
      <c r="A30" s="7">
        <v>63</v>
      </c>
      <c r="B30" s="8" t="s">
        <v>33</v>
      </c>
      <c r="C30" s="22"/>
      <c r="D30" s="23"/>
      <c r="E30" s="51"/>
      <c r="F30" s="8" t="s">
        <v>34</v>
      </c>
      <c r="G30" s="9">
        <f>SUM(G31:G33)</f>
        <v>8000</v>
      </c>
    </row>
    <row r="31" spans="1:7" ht="13.75" customHeight="1" x14ac:dyDescent="0.15">
      <c r="A31" s="7">
        <v>64</v>
      </c>
      <c r="B31" s="8" t="s">
        <v>35</v>
      </c>
      <c r="C31" s="9">
        <f>SUM(C32:C34)</f>
        <v>0</v>
      </c>
      <c r="D31" s="10"/>
      <c r="E31" s="51"/>
      <c r="F31" s="11" t="s">
        <v>75</v>
      </c>
      <c r="G31" s="12">
        <v>3000</v>
      </c>
    </row>
    <row r="32" spans="1:7" ht="13.75" customHeight="1" x14ac:dyDescent="0.15">
      <c r="A32" s="50"/>
      <c r="B32" s="11" t="s">
        <v>36</v>
      </c>
      <c r="D32" s="13"/>
      <c r="E32" s="51"/>
      <c r="F32" s="11" t="s">
        <v>37</v>
      </c>
      <c r="G32" s="12"/>
    </row>
    <row r="33" spans="1:7" ht="13.75" customHeight="1" x14ac:dyDescent="0.15">
      <c r="A33" s="51"/>
      <c r="B33" s="11" t="s">
        <v>38</v>
      </c>
      <c r="C33" s="12"/>
      <c r="D33" s="13"/>
      <c r="E33" s="51"/>
      <c r="F33" s="11" t="s">
        <v>39</v>
      </c>
      <c r="G33" s="17">
        <v>5000</v>
      </c>
    </row>
    <row r="34" spans="1:7" ht="13.75" customHeight="1" x14ac:dyDescent="0.15">
      <c r="A34" s="52"/>
      <c r="B34" s="11" t="s">
        <v>40</v>
      </c>
      <c r="C34" s="14"/>
      <c r="D34" s="16"/>
      <c r="E34" s="51"/>
      <c r="F34" s="8" t="s">
        <v>41</v>
      </c>
      <c r="G34" s="22">
        <f>SUM(G35:G37)</f>
        <v>0</v>
      </c>
    </row>
    <row r="35" spans="1:7" ht="13.75" customHeight="1" x14ac:dyDescent="0.15">
      <c r="A35" s="7">
        <v>65</v>
      </c>
      <c r="B35" s="24" t="s">
        <v>42</v>
      </c>
      <c r="C35" s="22"/>
      <c r="D35" s="23"/>
      <c r="E35" s="51"/>
      <c r="F35" s="11" t="s">
        <v>43</v>
      </c>
      <c r="G35" s="14"/>
    </row>
    <row r="36" spans="1:7" ht="13.75" customHeight="1" x14ac:dyDescent="0.15">
      <c r="A36" s="7">
        <v>68</v>
      </c>
      <c r="B36" s="8" t="s">
        <v>44</v>
      </c>
      <c r="C36" s="25"/>
      <c r="D36" s="16"/>
      <c r="E36" s="51"/>
      <c r="F36" s="11" t="s">
        <v>45</v>
      </c>
      <c r="G36" s="14"/>
    </row>
    <row r="37" spans="1:7" ht="13.75" customHeight="1" x14ac:dyDescent="0.15">
      <c r="A37" s="53"/>
      <c r="B37" s="11" t="s">
        <v>46</v>
      </c>
      <c r="C37" s="26"/>
      <c r="D37" s="27"/>
      <c r="E37" s="51"/>
      <c r="F37" s="11" t="s">
        <v>47</v>
      </c>
      <c r="G37" s="12"/>
    </row>
    <row r="38" spans="1:7" ht="13.75" customHeight="1" x14ac:dyDescent="0.15">
      <c r="A38" s="54"/>
      <c r="B38" s="11" t="s">
        <v>48</v>
      </c>
      <c r="C38" s="28"/>
      <c r="D38" s="27"/>
      <c r="E38" s="52"/>
      <c r="F38" s="8" t="s">
        <v>49</v>
      </c>
      <c r="G38" s="21">
        <f>5000+14*40</f>
        <v>5560</v>
      </c>
    </row>
    <row r="39" spans="1:7" ht="13.75" customHeight="1" x14ac:dyDescent="0.15">
      <c r="A39" s="46" t="s">
        <v>50</v>
      </c>
      <c r="B39" s="47"/>
      <c r="C39" s="48"/>
      <c r="D39" s="6"/>
      <c r="E39" s="7">
        <v>75</v>
      </c>
      <c r="F39" s="66" t="s">
        <v>51</v>
      </c>
      <c r="G39" s="71"/>
    </row>
    <row r="40" spans="1:7" ht="13.75" customHeight="1" x14ac:dyDescent="0.15">
      <c r="A40" s="7">
        <v>66</v>
      </c>
      <c r="B40" s="8" t="s">
        <v>50</v>
      </c>
      <c r="C40" s="21"/>
      <c r="D40" s="23"/>
      <c r="E40" s="61"/>
      <c r="F40" s="70"/>
      <c r="G40" s="69"/>
    </row>
    <row r="41" spans="1:7" ht="13.75" customHeight="1" x14ac:dyDescent="0.15">
      <c r="A41" s="46" t="s">
        <v>52</v>
      </c>
      <c r="B41" s="47"/>
      <c r="C41" s="48"/>
      <c r="D41" s="6"/>
      <c r="E41" s="51"/>
      <c r="F41" s="72" t="s">
        <v>53</v>
      </c>
      <c r="G41" s="39"/>
    </row>
    <row r="42" spans="1:7" ht="13.75" customHeight="1" x14ac:dyDescent="0.15">
      <c r="A42" s="7">
        <v>67</v>
      </c>
      <c r="B42" s="8" t="s">
        <v>52</v>
      </c>
      <c r="C42" s="21"/>
      <c r="D42" s="23"/>
      <c r="E42" s="52"/>
      <c r="F42" s="54"/>
      <c r="G42" s="40"/>
    </row>
    <row r="43" spans="1:7" ht="13.75" customHeight="1" x14ac:dyDescent="0.15">
      <c r="A43" s="50"/>
      <c r="B43" s="11" t="s">
        <v>54</v>
      </c>
      <c r="C43" s="14"/>
      <c r="D43" s="16"/>
      <c r="E43" s="46" t="s">
        <v>55</v>
      </c>
      <c r="F43" s="47"/>
      <c r="G43" s="49"/>
    </row>
    <row r="44" spans="1:7" ht="13.75" customHeight="1" x14ac:dyDescent="0.15">
      <c r="A44" s="51"/>
      <c r="B44" s="11" t="s">
        <v>56</v>
      </c>
      <c r="C44" s="14"/>
      <c r="D44" s="16"/>
      <c r="E44" s="7">
        <v>76</v>
      </c>
      <c r="F44" s="8" t="s">
        <v>55</v>
      </c>
      <c r="G44" s="21"/>
    </row>
    <row r="45" spans="1:7" ht="13.75" customHeight="1" x14ac:dyDescent="0.15">
      <c r="A45" s="52"/>
      <c r="B45" s="11" t="s">
        <v>57</v>
      </c>
      <c r="C45" s="14"/>
      <c r="D45" s="16"/>
      <c r="E45" s="46" t="s">
        <v>58</v>
      </c>
      <c r="F45" s="47"/>
      <c r="G45" s="49"/>
    </row>
    <row r="46" spans="1:7" ht="13.75" customHeight="1" x14ac:dyDescent="0.15">
      <c r="A46" s="7">
        <v>68</v>
      </c>
      <c r="B46" s="8" t="s">
        <v>59</v>
      </c>
      <c r="C46" s="21"/>
      <c r="D46" s="23"/>
      <c r="E46" s="7">
        <v>77</v>
      </c>
      <c r="F46" s="8" t="s">
        <v>58</v>
      </c>
      <c r="G46" s="21"/>
    </row>
    <row r="47" spans="1:7" ht="13.75" customHeight="1" x14ac:dyDescent="0.15">
      <c r="A47" s="50"/>
      <c r="B47" s="11" t="s">
        <v>60</v>
      </c>
      <c r="C47" s="14"/>
      <c r="D47" s="16"/>
      <c r="E47" s="7">
        <v>78</v>
      </c>
      <c r="F47" s="66" t="s">
        <v>61</v>
      </c>
      <c r="G47" s="68">
        <v>4000</v>
      </c>
    </row>
    <row r="48" spans="1:7" ht="13.75" customHeight="1" x14ac:dyDescent="0.15">
      <c r="A48" s="51"/>
      <c r="B48" s="11" t="s">
        <v>62</v>
      </c>
      <c r="C48" s="14"/>
      <c r="D48" s="16"/>
      <c r="E48" s="61"/>
      <c r="F48" s="67"/>
      <c r="G48" s="69"/>
    </row>
    <row r="49" spans="1:7" ht="13.75" customHeight="1" x14ac:dyDescent="0.15">
      <c r="A49" s="51"/>
      <c r="B49" s="8" t="s">
        <v>63</v>
      </c>
      <c r="C49" s="21"/>
      <c r="D49" s="23"/>
      <c r="E49" s="62"/>
      <c r="F49" s="8" t="s">
        <v>64</v>
      </c>
      <c r="G49" s="21"/>
    </row>
    <row r="50" spans="1:7" ht="13.75" customHeight="1" x14ac:dyDescent="0.15">
      <c r="A50" s="51"/>
      <c r="B50" s="11" t="s">
        <v>65</v>
      </c>
      <c r="C50" s="14"/>
      <c r="D50" s="16"/>
      <c r="E50" s="62"/>
      <c r="F50" s="11" t="s">
        <v>66</v>
      </c>
      <c r="G50" s="29"/>
    </row>
    <row r="51" spans="1:7" ht="13.75" customHeight="1" x14ac:dyDescent="0.15">
      <c r="A51" s="52"/>
      <c r="B51" s="8" t="s">
        <v>67</v>
      </c>
      <c r="C51" s="21"/>
      <c r="D51" s="23"/>
      <c r="E51" s="62"/>
      <c r="F51" s="30"/>
      <c r="G51" s="31"/>
    </row>
    <row r="52" spans="1:7" ht="31.5" customHeight="1" x14ac:dyDescent="0.15">
      <c r="A52" s="32">
        <v>69</v>
      </c>
      <c r="B52" s="33" t="s">
        <v>68</v>
      </c>
      <c r="C52" s="34">
        <f>SUM(C8,C13,C23,C30,C31,C35,C40)+C36</f>
        <v>24260</v>
      </c>
      <c r="D52" s="35"/>
      <c r="E52" s="63"/>
      <c r="F52" s="36" t="s">
        <v>68</v>
      </c>
      <c r="G52" s="37">
        <f>G39+G30+G17+G8+G38+G47</f>
        <v>24260</v>
      </c>
    </row>
    <row r="53" spans="1:7" ht="13.75" customHeight="1" x14ac:dyDescent="0.15">
      <c r="A53" s="38"/>
      <c r="B53" s="38"/>
      <c r="C53" s="38"/>
      <c r="D53" s="38"/>
      <c r="E53" s="38"/>
      <c r="F53" s="38"/>
      <c r="G53" s="38"/>
    </row>
  </sheetData>
  <mergeCells count="28">
    <mergeCell ref="A1:G1"/>
    <mergeCell ref="A2:G2"/>
    <mergeCell ref="E48:E52"/>
    <mergeCell ref="A4:G4"/>
    <mergeCell ref="A43:A45"/>
    <mergeCell ref="E43:G43"/>
    <mergeCell ref="E45:G45"/>
    <mergeCell ref="A47:A51"/>
    <mergeCell ref="F47:F48"/>
    <mergeCell ref="G47:G48"/>
    <mergeCell ref="A39:C39"/>
    <mergeCell ref="F39:F40"/>
    <mergeCell ref="G39:G40"/>
    <mergeCell ref="E40:E42"/>
    <mergeCell ref="A41:C41"/>
    <mergeCell ref="F41:F42"/>
    <mergeCell ref="G41:G42"/>
    <mergeCell ref="A6:C6"/>
    <mergeCell ref="E6:G6"/>
    <mergeCell ref="A7:C7"/>
    <mergeCell ref="E7:G7"/>
    <mergeCell ref="A9:A12"/>
    <mergeCell ref="E9:E15"/>
    <mergeCell ref="A14:A22"/>
    <mergeCell ref="E17:E38"/>
    <mergeCell ref="A24:A29"/>
    <mergeCell ref="A32:A34"/>
    <mergeCell ref="A37:A38"/>
  </mergeCells>
  <pageMargins left="0.4" right="0.34" top="0.36" bottom="0.26" header="0.3" footer="0.19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2021-03-25T12:54:25Z</dcterms:created>
  <dcterms:modified xsi:type="dcterms:W3CDTF">2022-10-06T20:43:44Z</dcterms:modified>
</cp:coreProperties>
</file>